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135" windowWidth="19995" windowHeight="13290" activeTab="0"/>
  </bookViews>
  <sheets>
    <sheet name="Tabelle1" sheetId="1" r:id="rId1"/>
  </sheets>
  <definedNames>
    <definedName name="_xlnm.Print_Area" localSheetId="0">'Tabelle1'!$A$1:$H$42</definedName>
  </definedNames>
  <calcPr fullCalcOnLoad="1"/>
</workbook>
</file>

<file path=xl/sharedStrings.xml><?xml version="1.0" encoding="utf-8"?>
<sst xmlns="http://schemas.openxmlformats.org/spreadsheetml/2006/main" count="33" uniqueCount="28">
  <si>
    <t>Stückliste Flügelabdeckprofile</t>
  </si>
  <si>
    <t>lfm</t>
  </si>
  <si>
    <t>Ausführung:</t>
  </si>
  <si>
    <t>Endkappen (Paar):</t>
  </si>
  <si>
    <t>19 % MwSt.:</t>
  </si>
  <si>
    <t>Rechnungsbetrag:</t>
  </si>
  <si>
    <t>Name:</t>
  </si>
  <si>
    <t>Straße, Nr.:</t>
  </si>
  <si>
    <t>(mittelbronze, dunkelbronze, silber oder weiß)</t>
  </si>
  <si>
    <t>Bemerkungen:</t>
  </si>
  <si>
    <t xml:space="preserve"> = diese Felder bitte ausfüllen</t>
  </si>
  <si>
    <t>Einzelpreis</t>
  </si>
  <si>
    <t>Gesamtpreis</t>
  </si>
  <si>
    <t>Stück</t>
  </si>
  <si>
    <t>Zuschnitt- und Versandpauschale *:</t>
  </si>
  <si>
    <t>Stück Halter</t>
  </si>
  <si>
    <t>Halter pro Profil</t>
  </si>
  <si>
    <t>Laufmeter Profile und Dichtung:</t>
  </si>
  <si>
    <t>Lichte-maß in mm</t>
  </si>
  <si>
    <t>Fertig-maß in mm</t>
  </si>
  <si>
    <t>Halter u. Schrauben:</t>
  </si>
  <si>
    <t xml:space="preserve"> </t>
  </si>
  <si>
    <t>Silikon (Kartusche 310 ml)</t>
  </si>
  <si>
    <t>PLZ, Ort:</t>
  </si>
  <si>
    <t>Telefon-Nr.:</t>
  </si>
  <si>
    <t>Objekt:</t>
  </si>
  <si>
    <t>netto:</t>
  </si>
  <si>
    <t>* = Mindestberechnung 8,40 €, evtl. inkl. Überlängenzuschlag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</si>
</sst>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u val="single"/>
      <sz val="11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1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585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 diagonalUp="1">
      <left style="thin"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center"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>
      <alignment/>
    </xf>
    <xf numFmtId="164" fontId="2" fillId="0" borderId="11" xfId="0" applyNumberFormat="1" applyFont="1" applyBorder="1" applyAlignment="1" applyProtection="1">
      <alignment horizontal="right" vertical="center"/>
      <protection/>
    </xf>
    <xf numFmtId="3" fontId="3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 horizontal="right" vertical="center" wrapText="1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14" fontId="3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4" fontId="2" fillId="0" borderId="10" xfId="0" applyNumberFormat="1" applyFont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3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43" fillId="33" borderId="10" xfId="0" applyFont="1" applyFill="1" applyBorder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4" fontId="2" fillId="34" borderId="12" xfId="0" applyNumberFormat="1" applyFont="1" applyFill="1" applyBorder="1" applyAlignment="1" applyProtection="1">
      <alignment horizontal="center" vertical="center"/>
      <protection/>
    </xf>
    <xf numFmtId="4" fontId="2" fillId="34" borderId="13" xfId="0" applyNumberFormat="1" applyFont="1" applyFill="1" applyBorder="1" applyAlignment="1" applyProtection="1">
      <alignment horizontal="center" vertical="center"/>
      <protection/>
    </xf>
    <xf numFmtId="49" fontId="3" fillId="33" borderId="14" xfId="0" applyNumberFormat="1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vertical="top" wrapText="1"/>
      <protection locked="0"/>
    </xf>
    <xf numFmtId="0" fontId="0" fillId="33" borderId="16" xfId="0" applyFill="1" applyBorder="1" applyAlignment="1" applyProtection="1">
      <alignment vertical="top" wrapText="1"/>
      <protection locked="0"/>
    </xf>
    <xf numFmtId="0" fontId="0" fillId="33" borderId="17" xfId="0" applyFill="1" applyBorder="1" applyAlignment="1" applyProtection="1">
      <alignment vertical="top" wrapText="1"/>
      <protection locked="0"/>
    </xf>
    <xf numFmtId="0" fontId="0" fillId="33" borderId="18" xfId="0" applyFill="1" applyBorder="1" applyAlignment="1" applyProtection="1">
      <alignment vertical="top" wrapText="1"/>
      <protection locked="0"/>
    </xf>
    <xf numFmtId="0" fontId="0" fillId="33" borderId="14" xfId="0" applyFill="1" applyBorder="1" applyAlignment="1" applyProtection="1">
      <alignment vertical="top" wrapText="1"/>
      <protection locked="0"/>
    </xf>
    <xf numFmtId="0" fontId="0" fillId="33" borderId="19" xfId="0" applyFill="1" applyBorder="1" applyAlignment="1" applyProtection="1">
      <alignment vertical="top" wrapText="1"/>
      <protection locked="0"/>
    </xf>
    <xf numFmtId="0" fontId="2" fillId="0" borderId="20" xfId="0" applyFont="1" applyBorder="1" applyAlignment="1" applyProtection="1">
      <alignment horizontal="right" vertical="center" wrapText="1"/>
      <protection/>
    </xf>
    <xf numFmtId="0" fontId="0" fillId="0" borderId="11" xfId="0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 locked="0"/>
    </xf>
    <xf numFmtId="0" fontId="0" fillId="33" borderId="14" xfId="0" applyFont="1" applyFill="1" applyBorder="1" applyAlignment="1" applyProtection="1">
      <alignment vertical="center"/>
      <protection locked="0"/>
    </xf>
    <xf numFmtId="0" fontId="3" fillId="33" borderId="21" xfId="0" applyFont="1" applyFill="1" applyBorder="1" applyAlignment="1" applyProtection="1">
      <alignment vertical="center"/>
      <protection locked="0"/>
    </xf>
    <xf numFmtId="0" fontId="0" fillId="33" borderId="21" xfId="0" applyFont="1" applyFill="1" applyBorder="1" applyAlignment="1" applyProtection="1">
      <alignment vertical="center"/>
      <protection locked="0"/>
    </xf>
    <xf numFmtId="49" fontId="3" fillId="33" borderId="21" xfId="0" applyNumberFormat="1" applyFont="1" applyFill="1" applyBorder="1" applyAlignment="1" applyProtection="1">
      <alignment vertical="center"/>
      <protection locked="0"/>
    </xf>
    <xf numFmtId="49" fontId="0" fillId="33" borderId="21" xfId="0" applyNumberFormat="1" applyFont="1" applyFill="1" applyBorder="1" applyAlignment="1" applyProtection="1">
      <alignment vertical="center"/>
      <protection locked="0"/>
    </xf>
    <xf numFmtId="4" fontId="2" fillId="0" borderId="10" xfId="0" applyNumberFormat="1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0" fillId="0" borderId="21" xfId="0" applyBorder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276225</xdr:colOff>
      <xdr:row>0</xdr:row>
      <xdr:rowOff>0</xdr:rowOff>
    </xdr:from>
    <xdr:to>
      <xdr:col>7</xdr:col>
      <xdr:colOff>990600</xdr:colOff>
      <xdr:row>4</xdr:row>
      <xdr:rowOff>247650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l="-1106" t="11134" r="1106" b="996"/>
        <a:stretch>
          <a:fillRect/>
        </a:stretch>
      </xdr:blipFill>
      <xdr:spPr>
        <a:xfrm>
          <a:off x="3733800" y="0"/>
          <a:ext cx="20383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F34" sqref="F34"/>
    </sheetView>
  </sheetViews>
  <sheetFormatPr defaultColWidth="11.421875" defaultRowHeight="12.75"/>
  <cols>
    <col min="1" max="1" width="11.8515625" style="2" customWidth="1"/>
    <col min="2" max="4" width="9.140625" style="2" customWidth="1"/>
    <col min="5" max="5" width="12.57421875" style="2" customWidth="1"/>
    <col min="6" max="6" width="8.421875" style="2" customWidth="1"/>
    <col min="7" max="7" width="11.421875" style="2" customWidth="1"/>
    <col min="8" max="8" width="15.140625" style="2" customWidth="1"/>
    <col min="9" max="16384" width="11.421875" style="2" customWidth="1"/>
  </cols>
  <sheetData>
    <row r="1" spans="3:6" ht="14.25">
      <c r="C1" s="39"/>
      <c r="D1" s="12" t="s">
        <v>10</v>
      </c>
      <c r="E1" s="12"/>
      <c r="F1" s="12"/>
    </row>
    <row r="2" ht="12" customHeight="1"/>
    <row r="3" spans="1:8" ht="20.25">
      <c r="A3" s="18" t="s">
        <v>0</v>
      </c>
      <c r="B3" s="6"/>
      <c r="C3" s="6"/>
      <c r="D3" s="6"/>
      <c r="E3" s="6"/>
      <c r="F3" s="6"/>
      <c r="G3" s="6"/>
      <c r="H3" s="6"/>
    </row>
    <row r="4" spans="1:8" ht="14.25">
      <c r="A4" s="6"/>
      <c r="B4" s="6"/>
      <c r="C4" s="6"/>
      <c r="D4" s="6"/>
      <c r="E4" s="6"/>
      <c r="F4" s="6"/>
      <c r="G4" s="6"/>
      <c r="H4" s="6"/>
    </row>
    <row r="5" spans="1:8" ht="24.75" customHeight="1">
      <c r="A5" s="19" t="s">
        <v>6</v>
      </c>
      <c r="B5" s="53"/>
      <c r="C5" s="54"/>
      <c r="D5" s="54"/>
      <c r="E5" s="54"/>
      <c r="F5" s="20"/>
      <c r="G5" s="6"/>
      <c r="H5" s="6"/>
    </row>
    <row r="6" spans="1:8" ht="24.75" customHeight="1">
      <c r="A6" s="19" t="s">
        <v>7</v>
      </c>
      <c r="B6" s="55" t="s">
        <v>21</v>
      </c>
      <c r="C6" s="56"/>
      <c r="D6" s="56"/>
      <c r="E6" s="56"/>
      <c r="F6" s="20"/>
      <c r="G6" s="6"/>
      <c r="H6" s="6"/>
    </row>
    <row r="7" spans="1:8" ht="24.75" customHeight="1">
      <c r="A7" s="19" t="s">
        <v>23</v>
      </c>
      <c r="B7" s="55" t="s">
        <v>21</v>
      </c>
      <c r="C7" s="56"/>
      <c r="D7" s="56"/>
      <c r="E7" s="56"/>
      <c r="F7" s="20"/>
      <c r="G7" s="6"/>
      <c r="H7" s="6"/>
    </row>
    <row r="8" spans="1:8" ht="24.75" customHeight="1">
      <c r="A8" s="19" t="s">
        <v>24</v>
      </c>
      <c r="B8" s="57" t="s">
        <v>21</v>
      </c>
      <c r="C8" s="58"/>
      <c r="D8" s="58"/>
      <c r="E8" s="58"/>
      <c r="F8" s="20"/>
      <c r="G8" s="6"/>
      <c r="H8" s="6"/>
    </row>
    <row r="9" spans="1:8" ht="9" customHeight="1">
      <c r="A9" s="34"/>
      <c r="B9" s="37"/>
      <c r="C9" s="38"/>
      <c r="D9" s="38"/>
      <c r="E9" s="38"/>
      <c r="F9" s="20"/>
      <c r="G9" s="6"/>
      <c r="H9" s="6"/>
    </row>
    <row r="10" spans="1:8" ht="24.75" customHeight="1">
      <c r="A10" s="19" t="s">
        <v>25</v>
      </c>
      <c r="B10" s="44"/>
      <c r="C10" s="44"/>
      <c r="D10" s="44"/>
      <c r="E10" s="44"/>
      <c r="F10" s="20"/>
      <c r="G10" s="6"/>
      <c r="H10" s="6"/>
    </row>
    <row r="11" spans="1:8" ht="9" customHeight="1">
      <c r="A11" s="19"/>
      <c r="B11" s="21" t="s">
        <v>21</v>
      </c>
      <c r="C11" s="21"/>
      <c r="D11" s="22"/>
      <c r="E11" s="22"/>
      <c r="F11" s="22"/>
      <c r="G11" s="6"/>
      <c r="H11" s="6"/>
    </row>
    <row r="12" spans="1:8" ht="16.5" customHeight="1">
      <c r="A12" s="19" t="s">
        <v>2</v>
      </c>
      <c r="B12" s="53" t="s">
        <v>21</v>
      </c>
      <c r="C12" s="54"/>
      <c r="D12" s="21"/>
      <c r="E12" s="21"/>
      <c r="F12" s="21"/>
      <c r="G12" s="6"/>
      <c r="H12" s="6"/>
    </row>
    <row r="13" spans="1:8" ht="16.5" customHeight="1">
      <c r="A13" s="23" t="s">
        <v>8</v>
      </c>
      <c r="B13" s="24"/>
      <c r="C13" s="25"/>
      <c r="D13" s="6"/>
      <c r="E13" s="6"/>
      <c r="F13" s="6"/>
      <c r="G13" s="6"/>
      <c r="H13" s="6"/>
    </row>
    <row r="14" spans="1:8" s="3" customFormat="1" ht="5.25" customHeight="1">
      <c r="A14" s="21"/>
      <c r="B14" s="21"/>
      <c r="C14" s="21"/>
      <c r="D14" s="21"/>
      <c r="E14" s="21"/>
      <c r="F14" s="21"/>
      <c r="G14" s="21"/>
      <c r="H14" s="21"/>
    </row>
    <row r="15" spans="1:8" s="16" customFormat="1" ht="42.75" customHeight="1">
      <c r="A15" s="26" t="s">
        <v>13</v>
      </c>
      <c r="B15" s="26" t="s">
        <v>18</v>
      </c>
      <c r="C15" s="26" t="s">
        <v>19</v>
      </c>
      <c r="D15" s="26" t="s">
        <v>1</v>
      </c>
      <c r="E15" s="26" t="s">
        <v>16</v>
      </c>
      <c r="F15" s="27" t="s">
        <v>15</v>
      </c>
      <c r="G15" s="28"/>
      <c r="H15" s="29"/>
    </row>
    <row r="16" spans="1:8" ht="18" customHeight="1">
      <c r="A16" s="40">
        <v>0</v>
      </c>
      <c r="B16" s="40">
        <v>0</v>
      </c>
      <c r="C16" s="4">
        <f aca="true" t="shared" si="0" ref="C16:C30">IF(B16=0,0,B16-7)</f>
        <v>0</v>
      </c>
      <c r="D16" s="5">
        <f aca="true" t="shared" si="1" ref="D16:D30">SUM(A16*C16/1000)</f>
        <v>0</v>
      </c>
      <c r="E16" s="14">
        <f aca="true" t="shared" si="2" ref="E16:E31">IF(A16=0,0,F16/A16)</f>
        <v>0</v>
      </c>
      <c r="F16" s="14">
        <f aca="true" t="shared" si="3" ref="F16:F31">(ROUNDUP((C16-40)/250+1,0)*A16)</f>
        <v>0</v>
      </c>
      <c r="G16" s="6"/>
      <c r="H16" s="6"/>
    </row>
    <row r="17" spans="1:8" ht="18" customHeight="1">
      <c r="A17" s="40">
        <v>0</v>
      </c>
      <c r="B17" s="40">
        <v>0</v>
      </c>
      <c r="C17" s="4">
        <f t="shared" si="0"/>
        <v>0</v>
      </c>
      <c r="D17" s="5">
        <f t="shared" si="1"/>
        <v>0</v>
      </c>
      <c r="E17" s="14">
        <f t="shared" si="2"/>
        <v>0</v>
      </c>
      <c r="F17" s="14">
        <f t="shared" si="3"/>
        <v>0</v>
      </c>
      <c r="G17" s="6"/>
      <c r="H17" s="6"/>
    </row>
    <row r="18" spans="1:8" ht="18" customHeight="1">
      <c r="A18" s="40">
        <v>0</v>
      </c>
      <c r="B18" s="40">
        <v>0</v>
      </c>
      <c r="C18" s="4">
        <f t="shared" si="0"/>
        <v>0</v>
      </c>
      <c r="D18" s="5">
        <f t="shared" si="1"/>
        <v>0</v>
      </c>
      <c r="E18" s="14">
        <f t="shared" si="2"/>
        <v>0</v>
      </c>
      <c r="F18" s="14">
        <f t="shared" si="3"/>
        <v>0</v>
      </c>
      <c r="G18" s="6"/>
      <c r="H18" s="6"/>
    </row>
    <row r="19" spans="1:8" ht="18" customHeight="1">
      <c r="A19" s="40">
        <v>0</v>
      </c>
      <c r="B19" s="40">
        <v>0</v>
      </c>
      <c r="C19" s="4">
        <f t="shared" si="0"/>
        <v>0</v>
      </c>
      <c r="D19" s="5">
        <f t="shared" si="1"/>
        <v>0</v>
      </c>
      <c r="E19" s="14">
        <f t="shared" si="2"/>
        <v>0</v>
      </c>
      <c r="F19" s="14">
        <f t="shared" si="3"/>
        <v>0</v>
      </c>
      <c r="G19" s="6"/>
      <c r="H19" s="6"/>
    </row>
    <row r="20" spans="1:8" ht="18" customHeight="1">
      <c r="A20" s="40">
        <v>0</v>
      </c>
      <c r="B20" s="40">
        <v>0</v>
      </c>
      <c r="C20" s="4">
        <f t="shared" si="0"/>
        <v>0</v>
      </c>
      <c r="D20" s="5">
        <f t="shared" si="1"/>
        <v>0</v>
      </c>
      <c r="E20" s="14">
        <f t="shared" si="2"/>
        <v>0</v>
      </c>
      <c r="F20" s="14">
        <f t="shared" si="3"/>
        <v>0</v>
      </c>
      <c r="G20" s="6"/>
      <c r="H20" s="6"/>
    </row>
    <row r="21" spans="1:8" ht="18" customHeight="1">
      <c r="A21" s="40">
        <v>0</v>
      </c>
      <c r="B21" s="40">
        <v>0</v>
      </c>
      <c r="C21" s="4">
        <f t="shared" si="0"/>
        <v>0</v>
      </c>
      <c r="D21" s="5">
        <f t="shared" si="1"/>
        <v>0</v>
      </c>
      <c r="E21" s="14">
        <f t="shared" si="2"/>
        <v>0</v>
      </c>
      <c r="F21" s="14">
        <f t="shared" si="3"/>
        <v>0</v>
      </c>
      <c r="G21" s="6"/>
      <c r="H21" s="6"/>
    </row>
    <row r="22" spans="1:8" ht="18" customHeight="1">
      <c r="A22" s="40">
        <v>0</v>
      </c>
      <c r="B22" s="40">
        <v>0</v>
      </c>
      <c r="C22" s="4">
        <f t="shared" si="0"/>
        <v>0</v>
      </c>
      <c r="D22" s="5">
        <f t="shared" si="1"/>
        <v>0</v>
      </c>
      <c r="E22" s="14">
        <f t="shared" si="2"/>
        <v>0</v>
      </c>
      <c r="F22" s="14">
        <f t="shared" si="3"/>
        <v>0</v>
      </c>
      <c r="G22" s="6"/>
      <c r="H22" s="6"/>
    </row>
    <row r="23" spans="1:8" ht="18" customHeight="1">
      <c r="A23" s="40">
        <v>0</v>
      </c>
      <c r="B23" s="40">
        <v>0</v>
      </c>
      <c r="C23" s="4">
        <f t="shared" si="0"/>
        <v>0</v>
      </c>
      <c r="D23" s="5">
        <f t="shared" si="1"/>
        <v>0</v>
      </c>
      <c r="E23" s="14">
        <f t="shared" si="2"/>
        <v>0</v>
      </c>
      <c r="F23" s="14">
        <f t="shared" si="3"/>
        <v>0</v>
      </c>
      <c r="G23" s="6"/>
      <c r="H23" s="6"/>
    </row>
    <row r="24" spans="1:8" ht="18" customHeight="1">
      <c r="A24" s="40">
        <v>0</v>
      </c>
      <c r="B24" s="40">
        <v>0</v>
      </c>
      <c r="C24" s="4">
        <f t="shared" si="0"/>
        <v>0</v>
      </c>
      <c r="D24" s="5">
        <f t="shared" si="1"/>
        <v>0</v>
      </c>
      <c r="E24" s="14">
        <f t="shared" si="2"/>
        <v>0</v>
      </c>
      <c r="F24" s="14">
        <f t="shared" si="3"/>
        <v>0</v>
      </c>
      <c r="G24" s="6"/>
      <c r="H24" s="6"/>
    </row>
    <row r="25" spans="1:8" ht="18" customHeight="1">
      <c r="A25" s="40">
        <v>0</v>
      </c>
      <c r="B25" s="40">
        <v>0</v>
      </c>
      <c r="C25" s="4">
        <f t="shared" si="0"/>
        <v>0</v>
      </c>
      <c r="D25" s="5">
        <f t="shared" si="1"/>
        <v>0</v>
      </c>
      <c r="E25" s="14">
        <f t="shared" si="2"/>
        <v>0</v>
      </c>
      <c r="F25" s="14">
        <f t="shared" si="3"/>
        <v>0</v>
      </c>
      <c r="G25" s="6"/>
      <c r="H25" s="6"/>
    </row>
    <row r="26" spans="1:8" ht="18" customHeight="1">
      <c r="A26" s="40">
        <v>0</v>
      </c>
      <c r="B26" s="40">
        <v>0</v>
      </c>
      <c r="C26" s="4">
        <f t="shared" si="0"/>
        <v>0</v>
      </c>
      <c r="D26" s="5">
        <f t="shared" si="1"/>
        <v>0</v>
      </c>
      <c r="E26" s="14">
        <f t="shared" si="2"/>
        <v>0</v>
      </c>
      <c r="F26" s="14">
        <f t="shared" si="3"/>
        <v>0</v>
      </c>
      <c r="G26" s="6"/>
      <c r="H26" s="6"/>
    </row>
    <row r="27" spans="1:8" ht="18" customHeight="1">
      <c r="A27" s="40">
        <v>0</v>
      </c>
      <c r="B27" s="40">
        <v>0</v>
      </c>
      <c r="C27" s="4">
        <f t="shared" si="0"/>
        <v>0</v>
      </c>
      <c r="D27" s="5">
        <f t="shared" si="1"/>
        <v>0</v>
      </c>
      <c r="E27" s="14">
        <f t="shared" si="2"/>
        <v>0</v>
      </c>
      <c r="F27" s="14">
        <f t="shared" si="3"/>
        <v>0</v>
      </c>
      <c r="G27" s="6"/>
      <c r="H27" s="6"/>
    </row>
    <row r="28" spans="1:8" ht="18" customHeight="1">
      <c r="A28" s="40">
        <v>0</v>
      </c>
      <c r="B28" s="40">
        <v>0</v>
      </c>
      <c r="C28" s="4">
        <f t="shared" si="0"/>
        <v>0</v>
      </c>
      <c r="D28" s="5">
        <f t="shared" si="1"/>
        <v>0</v>
      </c>
      <c r="E28" s="14">
        <f t="shared" si="2"/>
        <v>0</v>
      </c>
      <c r="F28" s="14">
        <f t="shared" si="3"/>
        <v>0</v>
      </c>
      <c r="G28" s="6"/>
      <c r="H28" s="6"/>
    </row>
    <row r="29" spans="1:8" ht="18" customHeight="1">
      <c r="A29" s="40">
        <v>0</v>
      </c>
      <c r="B29" s="40">
        <v>0</v>
      </c>
      <c r="C29" s="4">
        <f t="shared" si="0"/>
        <v>0</v>
      </c>
      <c r="D29" s="5">
        <f t="shared" si="1"/>
        <v>0</v>
      </c>
      <c r="E29" s="14">
        <f t="shared" si="2"/>
        <v>0</v>
      </c>
      <c r="F29" s="14">
        <f t="shared" si="3"/>
        <v>0</v>
      </c>
      <c r="G29" s="6"/>
      <c r="H29" s="6"/>
    </row>
    <row r="30" spans="1:8" ht="18" customHeight="1">
      <c r="A30" s="40">
        <v>0</v>
      </c>
      <c r="B30" s="40">
        <v>0</v>
      </c>
      <c r="C30" s="4">
        <f t="shared" si="0"/>
        <v>0</v>
      </c>
      <c r="D30" s="5">
        <f t="shared" si="1"/>
        <v>0</v>
      </c>
      <c r="E30" s="14">
        <f t="shared" si="2"/>
        <v>0</v>
      </c>
      <c r="F30" s="14">
        <f t="shared" si="3"/>
        <v>0</v>
      </c>
      <c r="G30" s="6"/>
      <c r="H30" s="6"/>
    </row>
    <row r="31" spans="1:8" ht="18" customHeight="1">
      <c r="A31" s="40">
        <v>0</v>
      </c>
      <c r="B31" s="40">
        <v>0</v>
      </c>
      <c r="C31" s="4">
        <f>IF(B31=0,0,B31-7)</f>
        <v>0</v>
      </c>
      <c r="D31" s="5">
        <f>SUM(A31*C31/1000)</f>
        <v>0</v>
      </c>
      <c r="E31" s="14">
        <f t="shared" si="2"/>
        <v>0</v>
      </c>
      <c r="F31" s="14">
        <f t="shared" si="3"/>
        <v>0</v>
      </c>
      <c r="G31" s="15" t="s">
        <v>11</v>
      </c>
      <c r="H31" s="15" t="s">
        <v>12</v>
      </c>
    </row>
    <row r="32" spans="1:8" s="1" customFormat="1" ht="42.75" customHeight="1">
      <c r="A32" s="4">
        <f>SUM(A16:A31)</f>
        <v>0</v>
      </c>
      <c r="B32" s="51" t="s">
        <v>17</v>
      </c>
      <c r="C32" s="52"/>
      <c r="D32" s="33">
        <f>SUM(D16:D31)</f>
        <v>0</v>
      </c>
      <c r="E32" s="42"/>
      <c r="F32" s="43"/>
      <c r="G32" s="13">
        <v>8.7</v>
      </c>
      <c r="H32" s="7">
        <f>SUM(D32*G32)</f>
        <v>0</v>
      </c>
    </row>
    <row r="33" spans="1:8" s="1" customFormat="1" ht="33.75" customHeight="1">
      <c r="A33" s="30"/>
      <c r="B33" s="17"/>
      <c r="C33" s="20"/>
      <c r="D33" s="59" t="s">
        <v>20</v>
      </c>
      <c r="E33" s="59"/>
      <c r="F33" s="35">
        <f>SUM(F16:F31)</f>
        <v>0</v>
      </c>
      <c r="G33" s="13">
        <v>0.62</v>
      </c>
      <c r="H33" s="7">
        <f>F33*G33</f>
        <v>0</v>
      </c>
    </row>
    <row r="34" spans="1:8" ht="15">
      <c r="A34" s="6"/>
      <c r="B34" s="6"/>
      <c r="C34" s="6"/>
      <c r="D34" s="60" t="s">
        <v>3</v>
      </c>
      <c r="E34" s="60"/>
      <c r="F34" s="36">
        <f>SUM(A32)</f>
        <v>0</v>
      </c>
      <c r="G34" s="7">
        <v>1.25</v>
      </c>
      <c r="H34" s="7">
        <f>SUM(F34*G34)</f>
        <v>0</v>
      </c>
    </row>
    <row r="35" spans="1:8" ht="15">
      <c r="A35" s="6"/>
      <c r="B35" s="6"/>
      <c r="C35" s="61" t="s">
        <v>22</v>
      </c>
      <c r="D35" s="62"/>
      <c r="E35" s="63"/>
      <c r="F35" s="41">
        <v>0</v>
      </c>
      <c r="G35" s="7">
        <v>5.9</v>
      </c>
      <c r="H35" s="7">
        <f>SUM(F35*G35)</f>
        <v>0</v>
      </c>
    </row>
    <row r="36" spans="1:8" ht="15">
      <c r="A36" s="6"/>
      <c r="B36" s="6"/>
      <c r="C36" s="6"/>
      <c r="D36" s="6"/>
      <c r="E36" s="8"/>
      <c r="F36" s="8" t="s">
        <v>14</v>
      </c>
      <c r="G36" s="7"/>
      <c r="H36" s="7">
        <f>IF(MAX(C16:C31)&lt;1161,MAX(SUM(H32:H35)*0.1,8.4),MAX(SUM(H32:H35)*0.1,8.4)+18.91)</f>
        <v>8.4</v>
      </c>
    </row>
    <row r="37" spans="1:8" ht="15">
      <c r="A37" s="31" t="s">
        <v>27</v>
      </c>
      <c r="B37" s="6"/>
      <c r="C37" s="6"/>
      <c r="E37" s="9"/>
      <c r="F37" s="9"/>
      <c r="G37" s="10" t="s">
        <v>26</v>
      </c>
      <c r="H37" s="7">
        <f>SUM(H32:H36)</f>
        <v>8.4</v>
      </c>
    </row>
    <row r="38" spans="1:8" ht="15">
      <c r="A38" s="6"/>
      <c r="B38" s="6"/>
      <c r="C38" s="6"/>
      <c r="D38" s="9"/>
      <c r="E38" s="9"/>
      <c r="F38" s="9"/>
      <c r="G38" s="10" t="s">
        <v>4</v>
      </c>
      <c r="H38" s="7">
        <f>SUM(H37*0.19)</f>
        <v>1.596</v>
      </c>
    </row>
    <row r="39" spans="2:8" ht="15">
      <c r="B39" s="6"/>
      <c r="C39" s="6"/>
      <c r="D39" s="9"/>
      <c r="E39" s="9"/>
      <c r="F39" s="9"/>
      <c r="G39" s="11" t="s">
        <v>5</v>
      </c>
      <c r="H39" s="7">
        <f>SUM(H37:H38)</f>
        <v>9.996</v>
      </c>
    </row>
    <row r="40" spans="1:8" ht="14.25">
      <c r="A40" s="32" t="s">
        <v>9</v>
      </c>
      <c r="B40" s="6"/>
      <c r="C40" s="6"/>
      <c r="D40" s="6"/>
      <c r="E40" s="6"/>
      <c r="F40" s="6"/>
      <c r="G40" s="6"/>
      <c r="H40" s="6"/>
    </row>
    <row r="41" spans="1:8" ht="20.25" customHeight="1">
      <c r="A41" s="45" t="s">
        <v>21</v>
      </c>
      <c r="B41" s="46"/>
      <c r="C41" s="46"/>
      <c r="D41" s="46"/>
      <c r="E41" s="46"/>
      <c r="F41" s="46"/>
      <c r="G41" s="46"/>
      <c r="H41" s="47"/>
    </row>
    <row r="42" spans="1:8" ht="20.25" customHeight="1">
      <c r="A42" s="48"/>
      <c r="B42" s="49"/>
      <c r="C42" s="49"/>
      <c r="D42" s="49"/>
      <c r="E42" s="49"/>
      <c r="F42" s="49"/>
      <c r="G42" s="49"/>
      <c r="H42" s="50"/>
    </row>
  </sheetData>
  <sheetProtection password="A050" sheet="1" objects="1" scenarios="1" formatCells="0" selectLockedCells="1"/>
  <mergeCells count="12">
    <mergeCell ref="E32:F32"/>
    <mergeCell ref="B10:E10"/>
    <mergeCell ref="A41:H42"/>
    <mergeCell ref="B32:C32"/>
    <mergeCell ref="B5:E5"/>
    <mergeCell ref="B6:E6"/>
    <mergeCell ref="B7:E7"/>
    <mergeCell ref="B8:E8"/>
    <mergeCell ref="B12:C12"/>
    <mergeCell ref="D33:E33"/>
    <mergeCell ref="D34:E34"/>
    <mergeCell ref="C35:E35"/>
  </mergeCells>
  <printOptions/>
  <pageMargins left="0.984251968503937" right="0.5905511811023623" top="0.3937007874015748" bottom="0.5905511811023623" header="0.31496062992125984" footer="0.31496062992125984"/>
  <pageSetup horizontalDpi="600" verticalDpi="600" orientation="portrait" paperSize="9" r:id="rId2"/>
  <headerFooter alignWithMargins="0">
    <oddHeader>&amp;L&amp;D</oddHeader>
    <oddFooter>&amp;CFensterCare e.K., Inh. Andreas Neumeier, Kandlstr. 26, 93098 Mintraching-Moosham
Tel. 09406 / 9400094, Fax 09406 / 9400095, Email: info@fenstercare.de, Homepage: www.fenstercare.de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Andreas1</dc:creator>
  <cp:keywords/>
  <dc:description/>
  <cp:lastModifiedBy>Andreras</cp:lastModifiedBy>
  <cp:lastPrinted>2016-08-12T10:30:32Z</cp:lastPrinted>
  <dcterms:created xsi:type="dcterms:W3CDTF">2008-07-13T16:06:36Z</dcterms:created>
  <dcterms:modified xsi:type="dcterms:W3CDTF">2016-08-12T10:37:16Z</dcterms:modified>
  <cp:category/>
  <cp:version/>
  <cp:contentType/>
  <cp:contentStatus/>
</cp:coreProperties>
</file>